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tomar\Desktop\MAPA REPROGRAPHIE\DOC DE TRAVAIL\"/>
    </mc:Choice>
  </mc:AlternateContent>
  <xr:revisionPtr revIDLastSave="0" documentId="13_ncr:1_{F59981BA-93C5-4C81-BEA9-599EAF2403A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PU" sheetId="1" r:id="rId1"/>
    <sheet name="DQ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" l="1"/>
  <c r="D19" i="2"/>
  <c r="E25" i="2" l="1"/>
  <c r="E26" i="2" s="1"/>
  <c r="D49" i="2"/>
  <c r="E49" i="2" s="1"/>
  <c r="I41" i="1"/>
  <c r="D31" i="2" s="1"/>
  <c r="G31" i="2" s="1"/>
  <c r="I42" i="1"/>
  <c r="D32" i="2" s="1"/>
  <c r="G32" i="2" s="1"/>
  <c r="I43" i="1"/>
  <c r="D33" i="2" s="1"/>
  <c r="G33" i="2" s="1"/>
  <c r="I44" i="1"/>
  <c r="D34" i="2" s="1"/>
  <c r="G34" i="2" s="1"/>
  <c r="I45" i="1"/>
  <c r="D35" i="2" s="1"/>
  <c r="G35" i="2" s="1"/>
  <c r="I46" i="1"/>
  <c r="D36" i="2" s="1"/>
  <c r="G36" i="2" s="1"/>
  <c r="I47" i="1"/>
  <c r="D37" i="2" s="1"/>
  <c r="G37" i="2" s="1"/>
  <c r="I48" i="1"/>
  <c r="D38" i="2" s="1"/>
  <c r="G38" i="2" s="1"/>
  <c r="I49" i="1"/>
  <c r="D39" i="2" s="1"/>
  <c r="G39" i="2" s="1"/>
  <c r="I50" i="1"/>
  <c r="D40" i="2" s="1"/>
  <c r="G40" i="2" s="1"/>
  <c r="I51" i="1"/>
  <c r="D41" i="2" s="1"/>
  <c r="G41" i="2" s="1"/>
  <c r="I40" i="1"/>
  <c r="D30" i="2" s="1"/>
  <c r="G30" i="2" s="1"/>
  <c r="E62" i="1"/>
  <c r="E39" i="2" l="1"/>
  <c r="E35" i="2"/>
  <c r="E31" i="2"/>
  <c r="G49" i="2"/>
  <c r="G50" i="2" s="1"/>
  <c r="E50" i="2"/>
  <c r="E30" i="2"/>
  <c r="E38" i="2"/>
  <c r="E34" i="2"/>
  <c r="E41" i="2"/>
  <c r="E37" i="2"/>
  <c r="E33" i="2"/>
  <c r="E40" i="2"/>
  <c r="E36" i="2"/>
  <c r="E32" i="2"/>
  <c r="G42" i="2"/>
  <c r="E42" i="2" l="1"/>
  <c r="G43" i="2" s="1"/>
  <c r="G51" i="2"/>
  <c r="H41" i="1"/>
  <c r="H42" i="1"/>
  <c r="H43" i="1"/>
  <c r="H44" i="1"/>
  <c r="H45" i="1"/>
  <c r="J45" i="1" s="1"/>
  <c r="H46" i="1"/>
  <c r="H47" i="1"/>
  <c r="H48" i="1"/>
  <c r="H49" i="1"/>
  <c r="H50" i="1"/>
  <c r="H51" i="1"/>
  <c r="H40" i="1"/>
  <c r="E41" i="1"/>
  <c r="E42" i="1"/>
  <c r="E43" i="1"/>
  <c r="E44" i="1"/>
  <c r="E45" i="1"/>
  <c r="E46" i="1"/>
  <c r="E47" i="1"/>
  <c r="E48" i="1"/>
  <c r="E49" i="1"/>
  <c r="J49" i="1" s="1"/>
  <c r="E50" i="1"/>
  <c r="J50" i="1" s="1"/>
  <c r="E51" i="1"/>
  <c r="E40" i="1"/>
  <c r="E31" i="1"/>
  <c r="E23" i="1"/>
  <c r="E9" i="1"/>
  <c r="E10" i="1"/>
  <c r="E11" i="1"/>
  <c r="E12" i="1"/>
  <c r="E13" i="1"/>
  <c r="E14" i="1"/>
  <c r="E15" i="1"/>
  <c r="E8" i="1"/>
  <c r="G25" i="2"/>
  <c r="G26" i="2" s="1"/>
  <c r="G27" i="2" s="1"/>
  <c r="D7" i="2"/>
  <c r="D8" i="2"/>
  <c r="D9" i="2"/>
  <c r="D10" i="2"/>
  <c r="D11" i="2"/>
  <c r="D12" i="2"/>
  <c r="D13" i="2"/>
  <c r="D6" i="2"/>
  <c r="J46" i="1" l="1"/>
  <c r="G19" i="2"/>
  <c r="E19" i="2"/>
  <c r="G11" i="2"/>
  <c r="E11" i="2"/>
  <c r="G7" i="2"/>
  <c r="E7" i="2"/>
  <c r="G13" i="2"/>
  <c r="E13" i="2"/>
  <c r="G9" i="2"/>
  <c r="E9" i="2"/>
  <c r="G10" i="2"/>
  <c r="E10" i="2"/>
  <c r="G12" i="2"/>
  <c r="E12" i="2"/>
  <c r="G8" i="2"/>
  <c r="E8" i="2"/>
  <c r="G6" i="2"/>
  <c r="E6" i="2"/>
  <c r="J48" i="1"/>
  <c r="J40" i="1"/>
  <c r="J44" i="1"/>
  <c r="J42" i="1"/>
  <c r="J51" i="1"/>
  <c r="J47" i="1"/>
  <c r="J43" i="1"/>
  <c r="J41" i="1"/>
  <c r="E14" i="2" l="1"/>
  <c r="G14" i="2"/>
  <c r="G20" i="2"/>
  <c r="E20" i="2"/>
  <c r="G54" i="2" l="1"/>
  <c r="E54" i="2"/>
  <c r="G21" i="2"/>
  <c r="G15" i="2"/>
  <c r="G5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BUSSAC Agnes</author>
  </authors>
  <commentList>
    <comment ref="B19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BUSSAC Agnes: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<sst xmlns="http://schemas.openxmlformats.org/spreadsheetml/2006/main" count="139" uniqueCount="90">
  <si>
    <t>Prix unitaire en  € H.T.</t>
  </si>
  <si>
    <t>TVA 20%</t>
  </si>
  <si>
    <t xml:space="preserve">Prix unitaire en € T.T.C.  </t>
  </si>
  <si>
    <t>Coûts de déplacement</t>
  </si>
  <si>
    <t>Coût d'un déplacement CHU de Bordeaux</t>
  </si>
  <si>
    <t>Le bordereau de prix unitaires alimente automatiquement le DQE, donc aucune action n'est possible dans le DQE</t>
  </si>
  <si>
    <t>nom du soumissionnaire :</t>
  </si>
  <si>
    <t>Maintenance préventive sur site (hors déplacement)</t>
  </si>
  <si>
    <t>Massicot POLAR 78</t>
  </si>
  <si>
    <t>Filmeuse Marque EKH-455</t>
  </si>
  <si>
    <t>Plastifieuse à pochette A3 Marque Atlam</t>
  </si>
  <si>
    <t>Perforateur relieur Marque RENTZ</t>
  </si>
  <si>
    <t>Perforateur relieur métallique Marque RBX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</si>
  <si>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Perforeuse électrique  Marque : Nagel</t>
    </r>
  </si>
  <si>
    <t>Plieuse 2 poches marque Multigraf</t>
  </si>
  <si>
    <t>Maintenance corrective sur site (hors déplacement)</t>
  </si>
  <si>
    <t xml:space="preserve">Durée de garantie des pièces détachées </t>
  </si>
  <si>
    <t>Lame du massicot POLAR 78</t>
  </si>
  <si>
    <t>Graissage complet du massicot POLAR 78</t>
  </si>
  <si>
    <t>Goupille de sécurité de la lame pour massicot POLAR 78</t>
  </si>
  <si>
    <t>Kit d’ensemble de soudure (fil, mousse de pression, bande siliconée) pour la filmeuse EKH 455</t>
  </si>
  <si>
    <t xml:space="preserve">Huile de coupe des forêts pour la perforeuse électrique NAGEL </t>
  </si>
  <si>
    <t>Huile du compresseur de la perforeuse NAGEL</t>
  </si>
  <si>
    <t>Présostat du compresseur de la perforeuse NAGEL</t>
  </si>
  <si>
    <t>Réglette de contre coupe de la perforeuse NAGEL</t>
  </si>
  <si>
    <t>Ensemble Pignon/bague  des rouleaux de pliage pour plieuse MULTIGRAF</t>
  </si>
  <si>
    <t>Outil  de perforation pour perforateur relieur RENTZ</t>
  </si>
  <si>
    <t>Outil  de perforation pour perforateur relieur RBX</t>
  </si>
  <si>
    <t>Rouleau de chauffe et d’encollage pour plastifieuse à pochette Atlam</t>
  </si>
  <si>
    <t xml:space="preserve">Designation </t>
  </si>
  <si>
    <t>TVA</t>
  </si>
  <si>
    <t>Frais de port PU HT</t>
  </si>
  <si>
    <t>Frais de port PU TTC</t>
  </si>
  <si>
    <t>Frais de port TVA</t>
  </si>
  <si>
    <t>Prix Unitaire HT</t>
  </si>
  <si>
    <t>Prix  unitaire HT</t>
  </si>
  <si>
    <t xml:space="preserve">Prix TOTALen € T.T.C.  </t>
  </si>
  <si>
    <t xml:space="preserve">Prix total en € T.T.C.  </t>
  </si>
  <si>
    <t>Durée de garantie d’une maintenance corrective</t>
  </si>
  <si>
    <r>
      <rPr>
        <b/>
        <sz val="16"/>
        <color theme="1"/>
        <rFont val="Calibri"/>
        <family val="2"/>
        <scheme val="minor"/>
      </rPr>
      <t xml:space="preserve">CHU  de Bordeaux </t>
    </r>
    <r>
      <rPr>
        <sz val="11"/>
        <color theme="1"/>
        <rFont val="Calibri"/>
        <family val="2"/>
        <scheme val="minor"/>
      </rPr>
      <t xml:space="preserve">
Direction des Achats et des Equipements
Pôle Nouvel Hôpital et Ressources Opérationnelles
</t>
    </r>
  </si>
  <si>
    <t>Les délais et durées de grantie du présent bordereau de prix unitaires sont laissés à la libre appréciation du titulaire dans la limite des délais maximum mais ne doivent pas comporter de mentions comme « environ », « si stock disponible » etc…</t>
  </si>
  <si>
    <t>I- Maintenance préventive sur site (hors déplacement)</t>
  </si>
  <si>
    <t xml:space="preserve">Coût d'une prestation de maintenance préventive </t>
  </si>
  <si>
    <t xml:space="preserve">Coût d'une heure de prestation de maintenance corrective sur site </t>
  </si>
  <si>
    <t>A préciser</t>
  </si>
  <si>
    <t xml:space="preserve">Coût d'une heure de prestation de maintenance corrective en atelier </t>
  </si>
  <si>
    <t>II - Maintenance corrective</t>
  </si>
  <si>
    <t>1 - Maintenance corrective sur site (hors déplacement)</t>
  </si>
  <si>
    <t xml:space="preserve">3 - Fourniture de pièces détachées et des consommables (ingrédients) </t>
  </si>
  <si>
    <r>
      <t xml:space="preserve">Pièces détachées :  </t>
    </r>
    <r>
      <rPr>
        <b/>
        <sz val="10"/>
        <color rgb="FFFF0000"/>
        <rFont val="Arial"/>
        <family val="2"/>
      </rPr>
      <t xml:space="preserve"> A préciser                   </t>
    </r>
    <r>
      <rPr>
        <sz val="10"/>
        <rFont val="Arial"/>
        <family val="2"/>
      </rPr>
      <t xml:space="preserve">                                                                                                                         </t>
    </r>
  </si>
  <si>
    <t xml:space="preserve">Durée de garantie d’une maintenance corrective </t>
  </si>
  <si>
    <t>Prix unitaires HT remisés</t>
  </si>
  <si>
    <t>Prix unitaires remisés TTC</t>
  </si>
  <si>
    <t>Quantité estimative</t>
  </si>
  <si>
    <t>Détail quantitatif estimatif
Maintenance préventive, corrective et fourniture des pièces détachées, et consommables (appelés ingrédients)  des équipements de reprographie  au profit du CHU de Bordeaux                                                                                                                  
20EEASLA520</t>
  </si>
  <si>
    <t xml:space="preserve">Traceur de film marque EPSON sure color
</t>
  </si>
  <si>
    <t xml:space="preserve">Traceur de film Marque EPSON sure color
</t>
  </si>
  <si>
    <t xml:space="preserve">Fourniture de pièces détachées et consommables (ingrédients) </t>
  </si>
  <si>
    <t xml:space="preserve">Nombre estimatif d'heures </t>
  </si>
  <si>
    <t>SEULES LES COLONNES EN ROSE SONT A COMPLETER</t>
  </si>
  <si>
    <t>Prix unitaires remisés HT (port inclus)</t>
  </si>
  <si>
    <t>Prix unitaires remisés TTC (port inclus)</t>
  </si>
  <si>
    <t>Prix TOTALen € HT</t>
  </si>
  <si>
    <t>Prix total en € HT</t>
  </si>
  <si>
    <t>Prix unitaire en € HT</t>
  </si>
  <si>
    <t>Prix total en € TTC</t>
  </si>
  <si>
    <t>Quantités estimatives</t>
  </si>
  <si>
    <t>I - Total des maintenances préventives</t>
  </si>
  <si>
    <t>II - Total des maintenances correctives sur site</t>
  </si>
  <si>
    <t xml:space="preserve">IV - Total des pièces détachées et consommbles (ingrédients) </t>
  </si>
  <si>
    <t>V - Total des coûts de déplacement</t>
  </si>
  <si>
    <t>Total DQE I+II+III+IV+V</t>
  </si>
  <si>
    <t xml:space="preserve">Le délai maximum d'envoi d'un devis à réception du matériel </t>
  </si>
  <si>
    <r>
      <t xml:space="preserve">Délai maximum d'immobilisation proposé à réception d’un bon de commande </t>
    </r>
    <r>
      <rPr>
        <b/>
        <sz val="11"/>
        <color indexed="17"/>
        <rFont val="Calibri"/>
        <family val="2"/>
      </rPr>
      <t>(8 jours ouvrés maximum)</t>
    </r>
  </si>
  <si>
    <t>A COMPLETER uniquement si délai &lt; à 8 jours ouvrés en tenant compte des mentions en rouge ci-dessus sous peine d'irrégularité de l'offre</t>
  </si>
  <si>
    <t xml:space="preserve">2 - Maintenance corrective en atelier </t>
  </si>
  <si>
    <r>
      <t xml:space="preserve">Délai  maximum de remise en ordre de marche proposé à réception d’un bon de commande </t>
    </r>
    <r>
      <rPr>
        <b/>
        <sz val="11"/>
        <color indexed="17"/>
        <rFont val="Calibri"/>
        <family val="2"/>
      </rPr>
      <t>(8 jours ouvrés maximum)</t>
    </r>
  </si>
  <si>
    <t>Coût total des heures de maintenance correctives sur site</t>
  </si>
  <si>
    <t>Coût total des heures de maintenance correctives en atelier</t>
  </si>
  <si>
    <t>III - Total des maintenances correctives en atelier</t>
  </si>
  <si>
    <t xml:space="preserve">Maintenance corrective en atelier </t>
  </si>
  <si>
    <t>III - Coûts de déplacement</t>
  </si>
  <si>
    <t>Libellés</t>
  </si>
  <si>
    <t>Délai maximum de livraison des pièces détachées et des consommables (ingrédients)</t>
  </si>
  <si>
    <r>
      <t xml:space="preserve">Pièces détachées :  </t>
    </r>
    <r>
      <rPr>
        <b/>
        <sz val="10"/>
        <color rgb="FFFF0000"/>
        <rFont val="Arial"/>
        <family val="2"/>
      </rPr>
      <t>A préciser</t>
    </r>
    <r>
      <rPr>
        <sz val="10"/>
        <color theme="1"/>
        <rFont val="Arial"/>
        <family val="2"/>
      </rPr>
      <t xml:space="preserve">
Consommables (ingrédients) :</t>
    </r>
    <r>
      <rPr>
        <b/>
        <sz val="10"/>
        <color rgb="FFFF0000"/>
        <rFont val="Arial"/>
        <family val="2"/>
      </rPr>
      <t xml:space="preserve"> A préciser</t>
    </r>
  </si>
  <si>
    <t>Liste complète des pièces détachées au format informatique exploitable, pour les équipements objets du marché, à fournir. Pas de minimum de commande.</t>
  </si>
  <si>
    <r>
      <t xml:space="preserve">Pièces détachées :  </t>
    </r>
    <r>
      <rPr>
        <b/>
        <sz val="10"/>
        <color rgb="FFFF0000"/>
        <rFont val="Arial"/>
        <family val="2"/>
      </rPr>
      <t xml:space="preserve">A préciser </t>
    </r>
    <r>
      <rPr>
        <sz val="10"/>
        <color theme="1"/>
        <rFont val="Arial"/>
        <family val="2"/>
      </rPr>
      <t xml:space="preserve">%    
</t>
    </r>
  </si>
  <si>
    <r>
      <t xml:space="preserve">Pourcentage de remise sur le tarif des pièces détachées </t>
    </r>
    <r>
      <rPr>
        <b/>
        <sz val="10"/>
        <color theme="1"/>
        <rFont val="Arial"/>
        <family val="2"/>
      </rPr>
      <t>hors liste</t>
    </r>
    <r>
      <rPr>
        <sz val="10"/>
        <color theme="1"/>
        <rFont val="Arial"/>
        <family val="2"/>
      </rPr>
      <t xml:space="preserve"> :</t>
    </r>
  </si>
  <si>
    <t>Bordereau de prix unitaires (BPU)
Maintenance préventive, corrective et fourniture des pièces détachées, et consommables (appelés ingrédients) des équipements de reprographie  au profit du CHU de Bordeaux                                                                                                                  
25EEASLA241</t>
  </si>
  <si>
    <r>
      <rPr>
        <b/>
        <sz val="16"/>
        <color theme="1"/>
        <rFont val="Calibri"/>
        <family val="2"/>
        <scheme val="minor"/>
      </rPr>
      <t>CHU de Bordeaux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</si>
</sst>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i/>
      <sz val="14"/>
      <color rgb="FF4F81BD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indexed="17"/>
      <name val="Calibri"/>
      <family val="2"/>
    </font>
    <font>
      <b/>
      <i/>
      <sz val="14"/>
      <color theme="3" tint="0.39997558519241921"/>
      <name val="Times New Roman"/>
      <family val="1"/>
    </font>
    <font>
      <b/>
      <sz val="10"/>
      <color rgb="FF00B05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7"/>
      <color theme="1"/>
      <name val="Times New Roman"/>
      <family val="1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b/>
      <sz val="9"/>
      <color rgb="FF00B050"/>
      <name val="Arial"/>
      <family val="2"/>
    </font>
    <font>
      <b/>
      <sz val="9"/>
      <color rgb="FFFF0000"/>
      <name val="Arial"/>
      <family val="2"/>
    </font>
    <font>
      <b/>
      <i/>
      <sz val="14"/>
      <color rgb="FF4F81BD"/>
      <name val="Arial"/>
      <family val="2"/>
    </font>
    <font>
      <b/>
      <i/>
      <sz val="22"/>
      <color rgb="FF4F81BD"/>
      <name val="Arial"/>
      <family val="2"/>
    </font>
    <font>
      <b/>
      <i/>
      <sz val="28"/>
      <color rgb="FF4F81BD"/>
      <name val="Arial"/>
      <family val="2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sz val="18"/>
      <color rgb="FF00B05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28"/>
      <color rgb="FF4F81BD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2" borderId="0" xfId="0" applyFill="1"/>
    <xf numFmtId="0" fontId="0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7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0" borderId="0" xfId="0" applyFont="1"/>
    <xf numFmtId="0" fontId="11" fillId="2" borderId="0" xfId="0" applyFont="1" applyFill="1" applyAlignment="1">
      <alignment vertical="center"/>
    </xf>
    <xf numFmtId="0" fontId="0" fillId="2" borderId="0" xfId="0" applyFont="1" applyFill="1" applyBorder="1" applyAlignment="1"/>
    <xf numFmtId="0" fontId="9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0" fillId="2" borderId="0" xfId="0" applyFill="1" applyAlignment="1"/>
    <xf numFmtId="0" fontId="0" fillId="0" borderId="0" xfId="0" applyAlignment="1"/>
    <xf numFmtId="0" fontId="5" fillId="5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8" fillId="5" borderId="4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27" fillId="5" borderId="2" xfId="0" applyNumberFormat="1" applyFont="1" applyFill="1" applyBorder="1" applyAlignment="1">
      <alignment horizontal="center" vertical="center"/>
    </xf>
    <xf numFmtId="2" fontId="27" fillId="2" borderId="1" xfId="0" applyNumberFormat="1" applyFont="1" applyFill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vertical="center" wrapText="1"/>
    </xf>
    <xf numFmtId="0" fontId="28" fillId="2" borderId="0" xfId="0" applyFont="1" applyFill="1" applyAlignment="1">
      <alignment vertical="center"/>
    </xf>
    <xf numFmtId="0" fontId="29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5" fillId="2" borderId="0" xfId="0" applyFont="1" applyFill="1" applyAlignment="1">
      <alignment horizontal="left" vertical="center"/>
    </xf>
    <xf numFmtId="0" fontId="7" fillId="5" borderId="4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20" fillId="6" borderId="5" xfId="0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horizontal="left" vertical="center" wrapText="1"/>
    </xf>
    <xf numFmtId="0" fontId="20" fillId="6" borderId="6" xfId="0" applyFont="1" applyFill="1" applyBorder="1" applyAlignment="1">
      <alignment horizontal="left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wrapText="1"/>
    </xf>
    <xf numFmtId="0" fontId="2" fillId="6" borderId="0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left" vertical="center"/>
    </xf>
    <xf numFmtId="0" fontId="9" fillId="7" borderId="2" xfId="0" applyFont="1" applyFill="1" applyBorder="1" applyAlignment="1">
      <alignment horizontal="left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1497289</xdr:colOff>
      <xdr:row>0</xdr:row>
      <xdr:rowOff>9526</xdr:rowOff>
    </xdr:from>
    <xdr:to>
      <xdr:col>6</xdr:col>
      <xdr:colOff>876300</xdr:colOff>
      <xdr:row>1</xdr:row>
      <xdr:rowOff>9525</xdr:rowOff>
    </xdr:to>
    <xdr:pic>
      <xdr:nvPicPr>
        <xdr:cNvPr id="5" name="Image 2" descr="Nouveau logo CHU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0039" y="9526"/>
          <a:ext cx="1884086" cy="866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1247774</xdr:colOff>
      <xdr:row>0</xdr:row>
      <xdr:rowOff>0</xdr:rowOff>
    </xdr:from>
    <xdr:to>
      <xdr:col>8</xdr:col>
      <xdr:colOff>723899</xdr:colOff>
      <xdr:row>0</xdr:row>
      <xdr:rowOff>847725</xdr:rowOff>
    </xdr:to>
    <xdr:pic>
      <xdr:nvPicPr>
        <xdr:cNvPr id="6" name="Image 2" descr="Nouveau logo CHU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9" y="0"/>
          <a:ext cx="21431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536"/>
  <sheetViews>
    <sheetView tabSelected="1" topLeftCell="A49" workbookViewId="0">
      <selection activeCell="A2" sqref="A2:G2"/>
    </sheetView>
  </sheetViews>
  <sheetFormatPr baseColWidth="10" defaultRowHeight="15" x14ac:dyDescent="0.25"/>
  <cols>
    <col min="1" max="1" width="20.42578125" customWidth="1"/>
    <col min="2" max="2" width="58.7109375" customWidth="1"/>
    <col min="3" max="5" width="24.5703125" customWidth="1"/>
    <col min="6" max="6" width="13" customWidth="1"/>
    <col min="7" max="7" width="13.42578125" customWidth="1"/>
    <col min="8" max="9" width="13.85546875" customWidth="1"/>
    <col min="10" max="10" width="20.140625" customWidth="1"/>
    <col min="11" max="139" width="11.42578125" style="1"/>
  </cols>
  <sheetData>
    <row r="1" spans="1:10" s="1" customFormat="1" ht="68.25" customHeight="1" x14ac:dyDescent="0.35">
      <c r="A1" s="84" t="s">
        <v>89</v>
      </c>
      <c r="B1" s="84"/>
      <c r="C1" s="84"/>
      <c r="D1" s="84"/>
      <c r="E1" s="84"/>
      <c r="F1" s="84"/>
      <c r="G1" s="84"/>
      <c r="H1" s="34"/>
      <c r="I1" s="34"/>
      <c r="J1" s="35"/>
    </row>
    <row r="2" spans="1:10" ht="91.5" customHeight="1" x14ac:dyDescent="0.25">
      <c r="A2" s="85" t="s">
        <v>88</v>
      </c>
      <c r="B2" s="85"/>
      <c r="C2" s="85"/>
      <c r="D2" s="85"/>
      <c r="E2" s="85"/>
      <c r="F2" s="85"/>
      <c r="G2" s="85"/>
      <c r="H2" s="2"/>
      <c r="I2" s="2"/>
      <c r="J2" s="1"/>
    </row>
    <row r="3" spans="1:10" ht="42" customHeight="1" x14ac:dyDescent="0.25">
      <c r="A3" s="90" t="s">
        <v>40</v>
      </c>
      <c r="B3" s="90"/>
      <c r="C3" s="90"/>
      <c r="D3" s="90"/>
      <c r="E3" s="90"/>
      <c r="F3" s="90"/>
      <c r="G3" s="90"/>
      <c r="H3" s="2"/>
      <c r="I3" s="2"/>
      <c r="J3" s="1"/>
    </row>
    <row r="4" spans="1:10" x14ac:dyDescent="0.25">
      <c r="A4" s="2"/>
      <c r="B4" s="3"/>
      <c r="C4" s="4"/>
      <c r="D4" s="4"/>
      <c r="E4" s="4"/>
      <c r="F4" s="2"/>
      <c r="G4" s="2"/>
      <c r="H4" s="2"/>
      <c r="I4" s="2"/>
      <c r="J4" s="1"/>
    </row>
    <row r="5" spans="1:10" ht="53.25" customHeight="1" x14ac:dyDescent="0.25">
      <c r="A5" s="67" t="s">
        <v>41</v>
      </c>
      <c r="B5" s="67"/>
      <c r="C5" s="67"/>
      <c r="D5" s="67"/>
      <c r="E5" s="1"/>
      <c r="F5" s="1"/>
      <c r="G5" s="2"/>
      <c r="H5" s="2"/>
      <c r="I5" s="2"/>
      <c r="J5" s="1"/>
    </row>
    <row r="6" spans="1:10" ht="25.5" customHeight="1" x14ac:dyDescent="0.25">
      <c r="A6" s="5"/>
      <c r="B6" s="77" t="s">
        <v>42</v>
      </c>
      <c r="C6" s="71" t="s">
        <v>0</v>
      </c>
      <c r="D6" s="71" t="s">
        <v>1</v>
      </c>
      <c r="E6" s="73" t="s">
        <v>2</v>
      </c>
      <c r="F6" s="2"/>
      <c r="G6" s="2"/>
      <c r="H6" s="2"/>
      <c r="I6" s="2"/>
      <c r="J6" s="1"/>
    </row>
    <row r="7" spans="1:10" ht="30" customHeight="1" x14ac:dyDescent="0.25">
      <c r="A7" s="2"/>
      <c r="B7" s="78"/>
      <c r="C7" s="72"/>
      <c r="D7" s="72"/>
      <c r="E7" s="74"/>
      <c r="F7" s="32"/>
      <c r="G7" s="2"/>
      <c r="H7" s="2"/>
      <c r="I7" s="2"/>
      <c r="J7" s="1"/>
    </row>
    <row r="8" spans="1:10" ht="37.5" customHeight="1" x14ac:dyDescent="0.25">
      <c r="A8" s="2"/>
      <c r="B8" s="49" t="s">
        <v>9</v>
      </c>
      <c r="C8" s="36"/>
      <c r="D8" s="6">
        <v>1.2</v>
      </c>
      <c r="E8" s="6">
        <f>C8*D8</f>
        <v>0</v>
      </c>
      <c r="F8" s="32"/>
      <c r="G8" s="2"/>
      <c r="H8" s="2"/>
      <c r="I8" s="2"/>
      <c r="J8" s="1"/>
    </row>
    <row r="9" spans="1:10" ht="37.5" customHeight="1" x14ac:dyDescent="0.25">
      <c r="A9" s="2"/>
      <c r="B9" s="49" t="s">
        <v>8</v>
      </c>
      <c r="C9" s="36"/>
      <c r="D9" s="6">
        <v>1.2</v>
      </c>
      <c r="E9" s="6">
        <f t="shared" ref="E9:E15" si="0">C9*D9</f>
        <v>0</v>
      </c>
      <c r="F9" s="32"/>
      <c r="G9" s="2"/>
      <c r="H9" s="2"/>
      <c r="I9" s="2"/>
      <c r="J9" s="1"/>
    </row>
    <row r="10" spans="1:10" ht="37.5" customHeight="1" x14ac:dyDescent="0.25">
      <c r="A10" s="2"/>
      <c r="B10" s="49" t="s">
        <v>10</v>
      </c>
      <c r="C10" s="36"/>
      <c r="D10" s="6">
        <v>1.2</v>
      </c>
      <c r="E10" s="6">
        <f t="shared" si="0"/>
        <v>0</v>
      </c>
      <c r="F10" s="32"/>
      <c r="G10" s="2"/>
      <c r="H10" s="2"/>
      <c r="I10" s="2"/>
      <c r="J10" s="1"/>
    </row>
    <row r="11" spans="1:10" ht="37.5" customHeight="1" x14ac:dyDescent="0.25">
      <c r="A11" s="2"/>
      <c r="B11" s="49" t="s">
        <v>11</v>
      </c>
      <c r="C11" s="36"/>
      <c r="D11" s="6">
        <v>1.2</v>
      </c>
      <c r="E11" s="6">
        <f t="shared" si="0"/>
        <v>0</v>
      </c>
      <c r="F11" s="32"/>
      <c r="G11" s="2"/>
      <c r="H11" s="2"/>
      <c r="I11" s="2"/>
      <c r="J11" s="1"/>
    </row>
    <row r="12" spans="1:10" ht="37.5" customHeight="1" x14ac:dyDescent="0.25">
      <c r="A12" s="2"/>
      <c r="B12" s="49" t="s">
        <v>12</v>
      </c>
      <c r="C12" s="36"/>
      <c r="D12" s="6">
        <v>1.2</v>
      </c>
      <c r="E12" s="6">
        <f t="shared" si="0"/>
        <v>0</v>
      </c>
      <c r="F12" s="32"/>
      <c r="G12" s="2"/>
      <c r="H12" s="2"/>
      <c r="I12" s="2"/>
      <c r="J12" s="1"/>
    </row>
    <row r="13" spans="1:10" ht="37.5" customHeight="1" x14ac:dyDescent="0.25">
      <c r="A13" s="2"/>
      <c r="B13" s="49" t="s">
        <v>56</v>
      </c>
      <c r="C13" s="36"/>
      <c r="D13" s="6">
        <v>1.2</v>
      </c>
      <c r="E13" s="6">
        <f t="shared" si="0"/>
        <v>0</v>
      </c>
      <c r="F13" s="32"/>
      <c r="G13" s="2"/>
      <c r="H13" s="2"/>
      <c r="I13" s="2"/>
      <c r="J13" s="1"/>
    </row>
    <row r="14" spans="1:10" ht="37.5" customHeight="1" x14ac:dyDescent="0.25">
      <c r="A14" s="2"/>
      <c r="B14" s="49" t="s">
        <v>13</v>
      </c>
      <c r="C14" s="36"/>
      <c r="D14" s="6">
        <v>1.2</v>
      </c>
      <c r="E14" s="6">
        <f t="shared" si="0"/>
        <v>0</v>
      </c>
      <c r="F14" s="32"/>
      <c r="G14" s="2"/>
      <c r="H14" s="2"/>
      <c r="I14" s="2"/>
      <c r="J14" s="1"/>
    </row>
    <row r="15" spans="1:10" ht="37.5" customHeight="1" x14ac:dyDescent="0.25">
      <c r="A15" s="5"/>
      <c r="B15" s="49" t="s">
        <v>14</v>
      </c>
      <c r="C15" s="36"/>
      <c r="D15" s="6">
        <v>1.2</v>
      </c>
      <c r="E15" s="6">
        <f t="shared" si="0"/>
        <v>0</v>
      </c>
      <c r="F15" s="2"/>
      <c r="G15" s="2"/>
      <c r="H15" s="2"/>
      <c r="I15" s="2"/>
      <c r="J15" s="1"/>
    </row>
    <row r="16" spans="1:10" ht="15" customHeight="1" x14ac:dyDescent="0.25">
      <c r="A16" s="5"/>
      <c r="B16" s="2"/>
      <c r="C16" s="2"/>
      <c r="D16" s="2"/>
      <c r="E16" s="2"/>
      <c r="F16" s="2"/>
      <c r="G16" s="2"/>
      <c r="H16" s="2"/>
      <c r="I16" s="2"/>
      <c r="J16" s="1"/>
    </row>
    <row r="17" spans="1:10" ht="33.75" customHeight="1" x14ac:dyDescent="0.25">
      <c r="A17" s="79" t="s">
        <v>46</v>
      </c>
      <c r="B17" s="79"/>
      <c r="C17" s="79"/>
      <c r="D17" s="79"/>
      <c r="E17" s="2"/>
      <c r="F17" s="2"/>
      <c r="G17" s="2"/>
      <c r="H17" s="2"/>
      <c r="I17" s="2"/>
      <c r="J17" s="1"/>
    </row>
    <row r="18" spans="1:10" ht="15" customHeight="1" x14ac:dyDescent="0.25">
      <c r="A18" s="5"/>
      <c r="B18" s="2"/>
      <c r="C18" s="2"/>
      <c r="D18" s="2"/>
      <c r="E18" s="2"/>
      <c r="F18" s="2"/>
      <c r="G18" s="2"/>
      <c r="H18" s="2"/>
      <c r="I18" s="2"/>
      <c r="J18" s="1"/>
    </row>
    <row r="19" spans="1:10" ht="27" customHeight="1" x14ac:dyDescent="0.25">
      <c r="A19" s="66" t="s">
        <v>47</v>
      </c>
      <c r="B19" s="66"/>
      <c r="C19" s="66"/>
      <c r="D19" s="66"/>
      <c r="E19" s="1"/>
      <c r="F19" s="2"/>
      <c r="G19" s="2"/>
      <c r="H19" s="2"/>
      <c r="I19" s="2"/>
      <c r="J19" s="1"/>
    </row>
    <row r="20" spans="1:10" x14ac:dyDescent="0.25">
      <c r="A20" s="5"/>
      <c r="B20" s="5"/>
      <c r="C20" s="5"/>
      <c r="D20" s="5"/>
      <c r="E20" s="5"/>
      <c r="F20" s="2"/>
      <c r="G20" s="2"/>
      <c r="H20" s="2"/>
      <c r="I20" s="2"/>
      <c r="J20" s="1"/>
    </row>
    <row r="21" spans="1:10" ht="25.5" customHeight="1" x14ac:dyDescent="0.25">
      <c r="A21" s="5"/>
      <c r="B21" s="75" t="s">
        <v>82</v>
      </c>
      <c r="C21" s="71" t="s">
        <v>0</v>
      </c>
      <c r="D21" s="71" t="s">
        <v>1</v>
      </c>
      <c r="E21" s="73" t="s">
        <v>2</v>
      </c>
      <c r="F21" s="2"/>
      <c r="G21" s="2"/>
      <c r="H21" s="2"/>
      <c r="I21" s="2"/>
      <c r="J21" s="1"/>
    </row>
    <row r="22" spans="1:10" ht="45" customHeight="1" x14ac:dyDescent="0.25">
      <c r="A22" s="7"/>
      <c r="B22" s="76"/>
      <c r="C22" s="72"/>
      <c r="D22" s="72"/>
      <c r="E22" s="74"/>
      <c r="F22" s="2"/>
      <c r="G22" s="2"/>
      <c r="H22" s="2"/>
      <c r="I22" s="2"/>
      <c r="J22" s="1"/>
    </row>
    <row r="23" spans="1:10" ht="45" customHeight="1" x14ac:dyDescent="0.25">
      <c r="A23" s="7"/>
      <c r="B23" s="8" t="s">
        <v>43</v>
      </c>
      <c r="C23" s="63"/>
      <c r="D23" s="6">
        <v>1.2</v>
      </c>
      <c r="E23" s="20">
        <f>C23*D23</f>
        <v>0</v>
      </c>
      <c r="F23" s="2"/>
      <c r="G23" s="2"/>
      <c r="H23" s="2"/>
      <c r="I23" s="2"/>
      <c r="J23" s="1"/>
    </row>
    <row r="24" spans="1:10" ht="56.25" customHeight="1" x14ac:dyDescent="0.25">
      <c r="A24" s="5"/>
      <c r="B24" s="8" t="s">
        <v>76</v>
      </c>
      <c r="C24" s="86" t="s">
        <v>74</v>
      </c>
      <c r="D24" s="87"/>
      <c r="E24" s="88"/>
      <c r="F24" s="2"/>
      <c r="G24" s="2"/>
      <c r="H24" s="2"/>
      <c r="I24" s="2"/>
      <c r="J24" s="1"/>
    </row>
    <row r="25" spans="1:10" ht="56.25" customHeight="1" x14ac:dyDescent="0.25">
      <c r="A25" s="5"/>
      <c r="B25" s="8" t="s">
        <v>38</v>
      </c>
      <c r="C25" s="89" t="s">
        <v>44</v>
      </c>
      <c r="D25" s="87"/>
      <c r="E25" s="88"/>
      <c r="F25" s="2"/>
      <c r="G25" s="2"/>
      <c r="H25" s="2"/>
      <c r="I25" s="2"/>
      <c r="J25" s="1"/>
    </row>
    <row r="26" spans="1:10" x14ac:dyDescent="0.25">
      <c r="A26" s="5"/>
      <c r="B26" s="13"/>
      <c r="C26" s="13"/>
      <c r="D26" s="13"/>
      <c r="E26" s="13"/>
      <c r="F26" s="2"/>
      <c r="G26" s="2"/>
      <c r="H26" s="2"/>
      <c r="I26" s="2"/>
      <c r="J26" s="1"/>
    </row>
    <row r="27" spans="1:10" ht="19.5" x14ac:dyDescent="0.25">
      <c r="A27" s="83" t="s">
        <v>75</v>
      </c>
      <c r="B27" s="83"/>
      <c r="C27" s="83"/>
      <c r="D27" s="83"/>
      <c r="E27" s="13"/>
      <c r="F27" s="2"/>
      <c r="G27" s="2"/>
      <c r="H27" s="2"/>
      <c r="I27" s="2"/>
      <c r="J27" s="1"/>
    </row>
    <row r="28" spans="1:10" x14ac:dyDescent="0.25">
      <c r="A28" s="5"/>
      <c r="B28" s="13"/>
      <c r="C28" s="13"/>
      <c r="D28" s="13"/>
      <c r="E28" s="13"/>
      <c r="F28" s="2"/>
      <c r="G28" s="2"/>
      <c r="H28" s="2"/>
      <c r="I28" s="2"/>
      <c r="J28" s="1"/>
    </row>
    <row r="29" spans="1:10" ht="25.5" customHeight="1" x14ac:dyDescent="0.25">
      <c r="A29" s="9"/>
      <c r="B29" s="75" t="s">
        <v>82</v>
      </c>
      <c r="C29" s="71" t="s">
        <v>0</v>
      </c>
      <c r="D29" s="71" t="s">
        <v>1</v>
      </c>
      <c r="E29" s="73" t="s">
        <v>2</v>
      </c>
      <c r="F29" s="2"/>
      <c r="G29" s="2"/>
      <c r="H29" s="2"/>
      <c r="I29" s="2"/>
      <c r="J29" s="1"/>
    </row>
    <row r="30" spans="1:10" ht="28.5" customHeight="1" x14ac:dyDescent="0.25">
      <c r="A30" s="2"/>
      <c r="B30" s="76"/>
      <c r="C30" s="72"/>
      <c r="D30" s="72"/>
      <c r="E30" s="74"/>
      <c r="F30" s="2"/>
      <c r="G30" s="2"/>
      <c r="H30" s="2"/>
      <c r="I30" s="2"/>
      <c r="J30" s="1"/>
    </row>
    <row r="31" spans="1:10" ht="27" customHeight="1" x14ac:dyDescent="0.25">
      <c r="A31" s="2"/>
      <c r="B31" s="8" t="s">
        <v>45</v>
      </c>
      <c r="C31" s="63"/>
      <c r="D31" s="21">
        <v>1.2</v>
      </c>
      <c r="E31" s="21">
        <f>C31*D31</f>
        <v>0</v>
      </c>
      <c r="F31" s="2"/>
      <c r="G31" s="2"/>
      <c r="H31" s="2"/>
      <c r="I31" s="2"/>
      <c r="J31" s="1"/>
    </row>
    <row r="32" spans="1:10" ht="27" customHeight="1" x14ac:dyDescent="0.25">
      <c r="A32" s="2"/>
      <c r="B32" s="8" t="s">
        <v>72</v>
      </c>
      <c r="C32" s="89" t="s">
        <v>44</v>
      </c>
      <c r="D32" s="87"/>
      <c r="E32" s="88"/>
      <c r="F32" s="2"/>
      <c r="G32" s="2"/>
      <c r="H32" s="2"/>
      <c r="I32" s="2"/>
      <c r="J32" s="1"/>
    </row>
    <row r="33" spans="1:10" ht="42.75" customHeight="1" x14ac:dyDescent="0.25">
      <c r="A33" s="2"/>
      <c r="B33" s="8" t="s">
        <v>73</v>
      </c>
      <c r="C33" s="86" t="s">
        <v>74</v>
      </c>
      <c r="D33" s="87"/>
      <c r="E33" s="88"/>
      <c r="F33" s="2"/>
      <c r="G33" s="2"/>
      <c r="H33" s="2"/>
      <c r="I33" s="2"/>
      <c r="J33" s="1"/>
    </row>
    <row r="34" spans="1:10" ht="34.5" customHeight="1" x14ac:dyDescent="0.25">
      <c r="A34" s="33"/>
      <c r="B34" s="8" t="s">
        <v>50</v>
      </c>
      <c r="C34" s="89" t="s">
        <v>44</v>
      </c>
      <c r="D34" s="87"/>
      <c r="E34" s="88"/>
      <c r="F34" s="2"/>
      <c r="G34" s="2"/>
      <c r="H34" s="2"/>
      <c r="I34" s="2"/>
      <c r="J34" s="1"/>
    </row>
    <row r="35" spans="1:10" x14ac:dyDescent="0.25">
      <c r="A35" s="9"/>
      <c r="B35" s="13"/>
      <c r="C35" s="22"/>
      <c r="D35" s="22"/>
      <c r="E35" s="22"/>
      <c r="F35" s="2"/>
      <c r="G35" s="2"/>
      <c r="H35" s="2"/>
      <c r="I35" s="2"/>
      <c r="J35" s="1"/>
    </row>
    <row r="36" spans="1:10" x14ac:dyDescent="0.25">
      <c r="A36" s="5"/>
      <c r="B36" s="2"/>
      <c r="C36" s="2"/>
      <c r="D36" s="2"/>
      <c r="E36" s="2"/>
      <c r="F36" s="2"/>
      <c r="G36" s="2"/>
      <c r="H36" s="2"/>
      <c r="I36" s="2"/>
      <c r="J36" s="1"/>
    </row>
    <row r="37" spans="1:10" ht="15" customHeight="1" x14ac:dyDescent="0.25">
      <c r="A37" s="70" t="s">
        <v>48</v>
      </c>
      <c r="B37" s="70"/>
      <c r="C37" s="70"/>
      <c r="D37" s="70"/>
      <c r="E37" s="1"/>
      <c r="F37" s="1"/>
      <c r="G37" s="2"/>
      <c r="H37" s="2"/>
      <c r="I37" s="2"/>
      <c r="J37" s="1"/>
    </row>
    <row r="38" spans="1:10" ht="58.5" customHeight="1" x14ac:dyDescent="0.25">
      <c r="A38" s="51" t="s">
        <v>85</v>
      </c>
      <c r="B38" s="50"/>
      <c r="C38" s="50"/>
      <c r="D38" s="50"/>
      <c r="E38" s="50"/>
      <c r="F38" s="50"/>
      <c r="G38" s="50"/>
      <c r="H38" s="50"/>
      <c r="I38" s="53"/>
      <c r="J38" s="1"/>
    </row>
    <row r="39" spans="1:10" ht="65.25" customHeight="1" x14ac:dyDescent="0.25">
      <c r="A39" s="10"/>
      <c r="B39" s="38" t="s">
        <v>29</v>
      </c>
      <c r="C39" s="39" t="s">
        <v>51</v>
      </c>
      <c r="D39" s="39" t="s">
        <v>1</v>
      </c>
      <c r="E39" s="40" t="s">
        <v>52</v>
      </c>
      <c r="F39" s="38" t="s">
        <v>31</v>
      </c>
      <c r="G39" s="39" t="s">
        <v>33</v>
      </c>
      <c r="H39" s="39" t="s">
        <v>32</v>
      </c>
      <c r="I39" s="40" t="s">
        <v>60</v>
      </c>
      <c r="J39" s="40" t="s">
        <v>61</v>
      </c>
    </row>
    <row r="40" spans="1:10" ht="24" customHeight="1" x14ac:dyDescent="0.25">
      <c r="A40" s="10"/>
      <c r="B40" s="47" t="s">
        <v>17</v>
      </c>
      <c r="C40" s="42"/>
      <c r="D40" s="43">
        <v>1.2</v>
      </c>
      <c r="E40" s="43">
        <f>C40*D40</f>
        <v>0</v>
      </c>
      <c r="F40" s="44"/>
      <c r="G40" s="45">
        <v>1.2</v>
      </c>
      <c r="H40" s="45">
        <f>F40*G40</f>
        <v>0</v>
      </c>
      <c r="I40" s="45">
        <f>+C40+F40</f>
        <v>0</v>
      </c>
      <c r="J40" s="46">
        <f>E40+H40</f>
        <v>0</v>
      </c>
    </row>
    <row r="41" spans="1:10" ht="24" customHeight="1" x14ac:dyDescent="0.25">
      <c r="A41" s="10"/>
      <c r="B41" s="47" t="s">
        <v>18</v>
      </c>
      <c r="C41" s="42"/>
      <c r="D41" s="43">
        <v>1.2</v>
      </c>
      <c r="E41" s="43">
        <f t="shared" ref="E41:E51" si="1">C41*D41</f>
        <v>0</v>
      </c>
      <c r="F41" s="44"/>
      <c r="G41" s="45">
        <v>1.2</v>
      </c>
      <c r="H41" s="45">
        <f t="shared" ref="H41:H51" si="2">F41*G41</f>
        <v>0</v>
      </c>
      <c r="I41" s="45">
        <f t="shared" ref="I41:I51" si="3">+C41+F41</f>
        <v>0</v>
      </c>
      <c r="J41" s="46">
        <f t="shared" ref="J41:J51" si="4">E41+H41</f>
        <v>0</v>
      </c>
    </row>
    <row r="42" spans="1:10" ht="45" customHeight="1" x14ac:dyDescent="0.25">
      <c r="A42" s="10"/>
      <c r="B42" s="47" t="s">
        <v>19</v>
      </c>
      <c r="C42" s="42"/>
      <c r="D42" s="43">
        <v>1.2</v>
      </c>
      <c r="E42" s="43">
        <f t="shared" si="1"/>
        <v>0</v>
      </c>
      <c r="F42" s="44"/>
      <c r="G42" s="45">
        <v>1.2</v>
      </c>
      <c r="H42" s="45">
        <f t="shared" si="2"/>
        <v>0</v>
      </c>
      <c r="I42" s="45">
        <f t="shared" si="3"/>
        <v>0</v>
      </c>
      <c r="J42" s="46">
        <f t="shared" si="4"/>
        <v>0</v>
      </c>
    </row>
    <row r="43" spans="1:10" ht="52.5" customHeight="1" x14ac:dyDescent="0.25">
      <c r="A43" s="10"/>
      <c r="B43" s="47" t="s">
        <v>20</v>
      </c>
      <c r="C43" s="42"/>
      <c r="D43" s="43">
        <v>1.2</v>
      </c>
      <c r="E43" s="43">
        <f t="shared" si="1"/>
        <v>0</v>
      </c>
      <c r="F43" s="44"/>
      <c r="G43" s="45">
        <v>1.2</v>
      </c>
      <c r="H43" s="45">
        <f t="shared" si="2"/>
        <v>0</v>
      </c>
      <c r="I43" s="45">
        <f t="shared" si="3"/>
        <v>0</v>
      </c>
      <c r="J43" s="46">
        <f t="shared" si="4"/>
        <v>0</v>
      </c>
    </row>
    <row r="44" spans="1:10" ht="39.75" customHeight="1" x14ac:dyDescent="0.25">
      <c r="A44" s="10"/>
      <c r="B44" s="47" t="s">
        <v>21</v>
      </c>
      <c r="C44" s="42"/>
      <c r="D44" s="43">
        <v>1.2</v>
      </c>
      <c r="E44" s="43">
        <f t="shared" si="1"/>
        <v>0</v>
      </c>
      <c r="F44" s="44"/>
      <c r="G44" s="45">
        <v>1.2</v>
      </c>
      <c r="H44" s="45">
        <f t="shared" si="2"/>
        <v>0</v>
      </c>
      <c r="I44" s="45">
        <f t="shared" si="3"/>
        <v>0</v>
      </c>
      <c r="J44" s="46">
        <f t="shared" si="4"/>
        <v>0</v>
      </c>
    </row>
    <row r="45" spans="1:10" ht="37.5" customHeight="1" x14ac:dyDescent="0.25">
      <c r="A45" s="10"/>
      <c r="B45" s="47" t="s">
        <v>22</v>
      </c>
      <c r="C45" s="42"/>
      <c r="D45" s="43">
        <v>1.2</v>
      </c>
      <c r="E45" s="43">
        <f t="shared" si="1"/>
        <v>0</v>
      </c>
      <c r="F45" s="44"/>
      <c r="G45" s="45">
        <v>1.2</v>
      </c>
      <c r="H45" s="45">
        <f t="shared" si="2"/>
        <v>0</v>
      </c>
      <c r="I45" s="45">
        <f t="shared" si="3"/>
        <v>0</v>
      </c>
      <c r="J45" s="46">
        <f t="shared" si="4"/>
        <v>0</v>
      </c>
    </row>
    <row r="46" spans="1:10" ht="30.75" customHeight="1" x14ac:dyDescent="0.25">
      <c r="A46" s="10"/>
      <c r="B46" s="47" t="s">
        <v>23</v>
      </c>
      <c r="C46" s="42"/>
      <c r="D46" s="43">
        <v>1.2</v>
      </c>
      <c r="E46" s="43">
        <f t="shared" si="1"/>
        <v>0</v>
      </c>
      <c r="F46" s="44"/>
      <c r="G46" s="45">
        <v>1.2</v>
      </c>
      <c r="H46" s="45">
        <f t="shared" si="2"/>
        <v>0</v>
      </c>
      <c r="I46" s="45">
        <f t="shared" si="3"/>
        <v>0</v>
      </c>
      <c r="J46" s="46">
        <f t="shared" si="4"/>
        <v>0</v>
      </c>
    </row>
    <row r="47" spans="1:10" ht="28.5" customHeight="1" x14ac:dyDescent="0.25">
      <c r="A47" s="10"/>
      <c r="B47" s="47" t="s">
        <v>24</v>
      </c>
      <c r="C47" s="42"/>
      <c r="D47" s="43">
        <v>1.2</v>
      </c>
      <c r="E47" s="43">
        <f t="shared" si="1"/>
        <v>0</v>
      </c>
      <c r="F47" s="44"/>
      <c r="G47" s="45">
        <v>1.2</v>
      </c>
      <c r="H47" s="45">
        <f t="shared" si="2"/>
        <v>0</v>
      </c>
      <c r="I47" s="45">
        <f t="shared" si="3"/>
        <v>0</v>
      </c>
      <c r="J47" s="46">
        <f t="shared" si="4"/>
        <v>0</v>
      </c>
    </row>
    <row r="48" spans="1:10" ht="52.5" customHeight="1" x14ac:dyDescent="0.25">
      <c r="A48" s="10"/>
      <c r="B48" s="47" t="s">
        <v>25</v>
      </c>
      <c r="C48" s="42"/>
      <c r="D48" s="43">
        <v>1.2</v>
      </c>
      <c r="E48" s="43">
        <f t="shared" si="1"/>
        <v>0</v>
      </c>
      <c r="F48" s="44"/>
      <c r="G48" s="45">
        <v>1.2</v>
      </c>
      <c r="H48" s="45">
        <f t="shared" si="2"/>
        <v>0</v>
      </c>
      <c r="I48" s="45">
        <f t="shared" si="3"/>
        <v>0</v>
      </c>
      <c r="J48" s="46">
        <f t="shared" si="4"/>
        <v>0</v>
      </c>
    </row>
    <row r="49" spans="1:10" ht="28.5" customHeight="1" x14ac:dyDescent="0.25">
      <c r="A49" s="10"/>
      <c r="B49" s="47" t="s">
        <v>26</v>
      </c>
      <c r="C49" s="42"/>
      <c r="D49" s="43">
        <v>1.2</v>
      </c>
      <c r="E49" s="43">
        <f t="shared" si="1"/>
        <v>0</v>
      </c>
      <c r="F49" s="44"/>
      <c r="G49" s="45">
        <v>1.2</v>
      </c>
      <c r="H49" s="45">
        <f t="shared" si="2"/>
        <v>0</v>
      </c>
      <c r="I49" s="45">
        <f t="shared" si="3"/>
        <v>0</v>
      </c>
      <c r="J49" s="46">
        <f t="shared" si="4"/>
        <v>0</v>
      </c>
    </row>
    <row r="50" spans="1:10" ht="28.5" customHeight="1" x14ac:dyDescent="0.25">
      <c r="A50" s="10"/>
      <c r="B50" s="47" t="s">
        <v>27</v>
      </c>
      <c r="C50" s="42"/>
      <c r="D50" s="43">
        <v>1.2</v>
      </c>
      <c r="E50" s="43">
        <f t="shared" si="1"/>
        <v>0</v>
      </c>
      <c r="F50" s="44"/>
      <c r="G50" s="45">
        <v>1.2</v>
      </c>
      <c r="H50" s="45">
        <f t="shared" si="2"/>
        <v>0</v>
      </c>
      <c r="I50" s="45">
        <f t="shared" si="3"/>
        <v>0</v>
      </c>
      <c r="J50" s="46">
        <f t="shared" si="4"/>
        <v>0</v>
      </c>
    </row>
    <row r="51" spans="1:10" ht="40.5" customHeight="1" x14ac:dyDescent="0.25">
      <c r="A51" s="10"/>
      <c r="B51" s="47" t="s">
        <v>28</v>
      </c>
      <c r="C51" s="42"/>
      <c r="D51" s="43">
        <v>1.2</v>
      </c>
      <c r="E51" s="43">
        <f t="shared" si="1"/>
        <v>0</v>
      </c>
      <c r="F51" s="44"/>
      <c r="G51" s="45">
        <v>1.2</v>
      </c>
      <c r="H51" s="45">
        <f t="shared" si="2"/>
        <v>0</v>
      </c>
      <c r="I51" s="45">
        <f t="shared" si="3"/>
        <v>0</v>
      </c>
      <c r="J51" s="46">
        <f t="shared" si="4"/>
        <v>0</v>
      </c>
    </row>
    <row r="52" spans="1:10" ht="49.5" customHeight="1" x14ac:dyDescent="0.25">
      <c r="A52" s="10"/>
      <c r="B52" s="17" t="s">
        <v>87</v>
      </c>
      <c r="C52" s="80" t="s">
        <v>86</v>
      </c>
      <c r="D52" s="81"/>
      <c r="E52" s="81"/>
      <c r="F52" s="82"/>
      <c r="G52" s="2"/>
      <c r="H52" s="2"/>
      <c r="I52" s="2"/>
      <c r="J52" s="1"/>
    </row>
    <row r="53" spans="1:10" ht="49.5" customHeight="1" x14ac:dyDescent="0.25">
      <c r="A53" s="10"/>
      <c r="B53" s="17" t="s">
        <v>83</v>
      </c>
      <c r="C53" s="80" t="s">
        <v>84</v>
      </c>
      <c r="D53" s="81"/>
      <c r="E53" s="81"/>
      <c r="F53" s="82"/>
      <c r="G53" s="2"/>
      <c r="H53" s="2"/>
      <c r="I53" s="2"/>
      <c r="J53" s="1"/>
    </row>
    <row r="54" spans="1:10" ht="45.75" customHeight="1" x14ac:dyDescent="0.25">
      <c r="A54" s="10"/>
      <c r="B54" s="37" t="s">
        <v>16</v>
      </c>
      <c r="C54" s="68" t="s">
        <v>49</v>
      </c>
      <c r="D54" s="69"/>
      <c r="E54" s="69"/>
      <c r="F54" s="69"/>
      <c r="G54" s="2"/>
      <c r="H54" s="2"/>
      <c r="I54" s="2"/>
      <c r="J54" s="1"/>
    </row>
    <row r="55" spans="1:10" s="1" customFormat="1" x14ac:dyDescent="0.25"/>
    <row r="56" spans="1:10" s="1" customFormat="1" x14ac:dyDescent="0.25"/>
    <row r="57" spans="1:10" s="1" customFormat="1" x14ac:dyDescent="0.25"/>
    <row r="58" spans="1:10" s="1" customFormat="1" x14ac:dyDescent="0.25"/>
    <row r="59" spans="1:10" ht="36" customHeight="1" x14ac:dyDescent="0.25">
      <c r="A59" s="91" t="s">
        <v>81</v>
      </c>
      <c r="B59" s="91"/>
      <c r="C59" s="91"/>
      <c r="D59" s="91"/>
      <c r="E59" s="61"/>
      <c r="F59" s="12"/>
      <c r="G59" s="2"/>
      <c r="H59" s="2"/>
      <c r="I59" s="2"/>
      <c r="J59" s="1"/>
    </row>
    <row r="60" spans="1:10" ht="16.5" customHeight="1" x14ac:dyDescent="0.25">
      <c r="A60" s="29"/>
      <c r="B60" s="29"/>
      <c r="C60" s="11"/>
      <c r="D60" s="11"/>
      <c r="E60" s="12"/>
      <c r="F60" s="12"/>
      <c r="G60" s="2"/>
      <c r="H60" s="2"/>
      <c r="I60" s="2"/>
      <c r="J60" s="1"/>
    </row>
    <row r="61" spans="1:10" ht="24.75" customHeight="1" x14ac:dyDescent="0.25">
      <c r="A61" s="1"/>
      <c r="B61" s="13"/>
      <c r="C61" s="62" t="s">
        <v>0</v>
      </c>
      <c r="D61" s="24" t="s">
        <v>1</v>
      </c>
      <c r="E61" s="14" t="s">
        <v>2</v>
      </c>
      <c r="F61" s="2"/>
      <c r="G61" s="2"/>
      <c r="H61" s="2"/>
      <c r="I61" s="2"/>
      <c r="J61" s="1"/>
    </row>
    <row r="62" spans="1:10" ht="38.25" customHeight="1" x14ac:dyDescent="0.25">
      <c r="A62" s="15"/>
      <c r="B62" s="16" t="s">
        <v>4</v>
      </c>
      <c r="C62" s="48"/>
      <c r="D62" s="6">
        <v>1.2</v>
      </c>
      <c r="E62" s="6">
        <f>C62*D62</f>
        <v>0</v>
      </c>
      <c r="F62" s="2"/>
      <c r="G62" s="2"/>
      <c r="H62" s="2"/>
      <c r="I62" s="2"/>
      <c r="J62" s="1"/>
    </row>
    <row r="63" spans="1:10" s="1" customFormat="1" x14ac:dyDescent="0.25"/>
    <row r="64" spans="1:10" s="1" customFormat="1" x14ac:dyDescent="0.25"/>
    <row r="65" spans="1:10" s="1" customFormat="1" x14ac:dyDescent="0.25"/>
    <row r="66" spans="1:10" s="1" customFormat="1" ht="23.25" x14ac:dyDescent="0.25">
      <c r="A66" s="52" t="s">
        <v>59</v>
      </c>
    </row>
    <row r="67" spans="1:10" ht="23.25" x14ac:dyDescent="0.25">
      <c r="A67" s="52" t="s">
        <v>5</v>
      </c>
      <c r="B67" s="2"/>
      <c r="C67" s="2"/>
      <c r="D67" s="2"/>
      <c r="E67" s="2"/>
      <c r="F67" s="2"/>
      <c r="G67" s="2"/>
      <c r="H67" s="2"/>
      <c r="I67" s="2"/>
      <c r="J67" s="1"/>
    </row>
    <row r="68" spans="1:10" ht="23.25" customHeight="1" x14ac:dyDescent="0.25">
      <c r="A68" s="18"/>
      <c r="B68" s="2"/>
      <c r="C68" s="2"/>
      <c r="D68" s="2"/>
      <c r="E68" s="2"/>
      <c r="F68" s="2"/>
      <c r="G68" s="19"/>
      <c r="H68" s="2"/>
      <c r="I68" s="2"/>
      <c r="J68" s="1"/>
    </row>
    <row r="69" spans="1:10" s="1" customFormat="1" ht="30" customHeight="1" x14ac:dyDescent="0.25">
      <c r="A69" s="64" t="s">
        <v>6</v>
      </c>
      <c r="B69" s="65"/>
      <c r="C69" s="19"/>
      <c r="D69" s="19"/>
      <c r="E69" s="19"/>
      <c r="F69" s="19"/>
      <c r="H69" s="19"/>
      <c r="I69" s="19"/>
    </row>
    <row r="70" spans="1:10" s="1" customFormat="1" x14ac:dyDescent="0.25"/>
    <row r="71" spans="1:10" s="1" customFormat="1" x14ac:dyDescent="0.25"/>
    <row r="72" spans="1:10" s="1" customFormat="1" x14ac:dyDescent="0.25"/>
    <row r="73" spans="1:10" s="1" customFormat="1" x14ac:dyDescent="0.25"/>
    <row r="74" spans="1:10" s="1" customFormat="1" x14ac:dyDescent="0.25"/>
    <row r="75" spans="1:10" s="1" customFormat="1" x14ac:dyDescent="0.25"/>
    <row r="76" spans="1:10" s="1" customFormat="1" x14ac:dyDescent="0.25"/>
    <row r="77" spans="1:10" s="1" customFormat="1" x14ac:dyDescent="0.25"/>
    <row r="78" spans="1:10" s="1" customFormat="1" x14ac:dyDescent="0.25"/>
    <row r="79" spans="1:10" s="1" customFormat="1" x14ac:dyDescent="0.25"/>
    <row r="80" spans="1:1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</sheetData>
  <mergeCells count="30">
    <mergeCell ref="A59:D59"/>
    <mergeCell ref="C53:F53"/>
    <mergeCell ref="C32:E32"/>
    <mergeCell ref="C33:E33"/>
    <mergeCell ref="C34:E34"/>
    <mergeCell ref="A17:D17"/>
    <mergeCell ref="C52:F52"/>
    <mergeCell ref="A27:D27"/>
    <mergeCell ref="A1:G1"/>
    <mergeCell ref="A2:G2"/>
    <mergeCell ref="C24:E24"/>
    <mergeCell ref="C25:E25"/>
    <mergeCell ref="A3:G3"/>
    <mergeCell ref="E6:E7"/>
    <mergeCell ref="A69:B69"/>
    <mergeCell ref="A19:D19"/>
    <mergeCell ref="A5:D5"/>
    <mergeCell ref="C54:F54"/>
    <mergeCell ref="A37:D37"/>
    <mergeCell ref="C21:C22"/>
    <mergeCell ref="D21:D22"/>
    <mergeCell ref="E21:E22"/>
    <mergeCell ref="B21:B22"/>
    <mergeCell ref="B29:B30"/>
    <mergeCell ref="C29:C30"/>
    <mergeCell ref="D29:D30"/>
    <mergeCell ref="E29:E30"/>
    <mergeCell ref="B6:B7"/>
    <mergeCell ref="C6:C7"/>
    <mergeCell ref="D6:D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G255"/>
  <sheetViews>
    <sheetView workbookViewId="0">
      <selection activeCell="A2" sqref="A2:I2"/>
    </sheetView>
  </sheetViews>
  <sheetFormatPr baseColWidth="10" defaultRowHeight="15" x14ac:dyDescent="0.25"/>
  <cols>
    <col min="1" max="1" width="6.140625" customWidth="1"/>
    <col min="2" max="2" width="44.5703125" customWidth="1"/>
    <col min="3" max="3" width="22.85546875" customWidth="1"/>
    <col min="4" max="5" width="18.140625" customWidth="1"/>
    <col min="6" max="6" width="21" customWidth="1"/>
    <col min="7" max="7" width="21.42578125" customWidth="1"/>
    <col min="8" max="8" width="18.5703125" customWidth="1"/>
    <col min="10" max="111" width="11.42578125" style="1"/>
  </cols>
  <sheetData>
    <row r="1" spans="1:10" s="1" customFormat="1" ht="68.25" customHeight="1" x14ac:dyDescent="0.25">
      <c r="A1" s="84" t="s">
        <v>39</v>
      </c>
      <c r="B1" s="84"/>
      <c r="C1" s="84"/>
      <c r="D1" s="84"/>
      <c r="E1" s="84"/>
      <c r="F1" s="84"/>
      <c r="G1" s="84"/>
      <c r="H1" s="84"/>
      <c r="I1" s="34"/>
      <c r="J1" s="34"/>
    </row>
    <row r="2" spans="1:10" ht="99" customHeight="1" x14ac:dyDescent="0.25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2"/>
    </row>
    <row r="3" spans="1:10" ht="39" customHeight="1" x14ac:dyDescent="0.25">
      <c r="A3" s="2"/>
      <c r="B3" s="3"/>
      <c r="C3" s="4"/>
      <c r="D3" s="4"/>
      <c r="E3" s="4"/>
      <c r="F3" s="4"/>
      <c r="G3" s="4"/>
      <c r="H3" s="2"/>
      <c r="I3" s="2"/>
      <c r="J3" s="2"/>
    </row>
    <row r="4" spans="1:10" ht="19.5" x14ac:dyDescent="0.25">
      <c r="A4" s="83" t="s">
        <v>7</v>
      </c>
      <c r="B4" s="83"/>
      <c r="C4" s="83"/>
      <c r="D4" s="83"/>
      <c r="E4" s="29"/>
      <c r="F4" s="23"/>
      <c r="G4" s="1"/>
      <c r="H4" s="1"/>
      <c r="I4" s="1"/>
    </row>
    <row r="5" spans="1:10" ht="57.75" customHeight="1" x14ac:dyDescent="0.25">
      <c r="A5" s="5"/>
      <c r="B5" s="38" t="s">
        <v>42</v>
      </c>
      <c r="C5" s="39" t="s">
        <v>53</v>
      </c>
      <c r="D5" s="39" t="s">
        <v>34</v>
      </c>
      <c r="E5" s="38" t="s">
        <v>62</v>
      </c>
      <c r="F5" s="40" t="s">
        <v>1</v>
      </c>
      <c r="G5" s="38" t="s">
        <v>36</v>
      </c>
      <c r="H5" s="1"/>
      <c r="I5" s="1"/>
    </row>
    <row r="6" spans="1:10" ht="30" customHeight="1" x14ac:dyDescent="0.25">
      <c r="A6" s="2"/>
      <c r="B6" s="49" t="s">
        <v>9</v>
      </c>
      <c r="C6" s="28">
        <v>12</v>
      </c>
      <c r="D6" s="6">
        <f>+BPU!C8</f>
        <v>0</v>
      </c>
      <c r="E6" s="6">
        <f>C6*D6</f>
        <v>0</v>
      </c>
      <c r="F6" s="6">
        <v>1.2</v>
      </c>
      <c r="G6" s="6">
        <f>C6*D6*F6</f>
        <v>0</v>
      </c>
      <c r="H6" s="1"/>
      <c r="I6" s="1"/>
    </row>
    <row r="7" spans="1:10" ht="30" customHeight="1" x14ac:dyDescent="0.25">
      <c r="A7" s="2"/>
      <c r="B7" s="49" t="s">
        <v>8</v>
      </c>
      <c r="C7" s="28">
        <v>12</v>
      </c>
      <c r="D7" s="6">
        <f>+BPU!C9</f>
        <v>0</v>
      </c>
      <c r="E7" s="6">
        <f t="shared" ref="E7:E13" si="0">C7*D7</f>
        <v>0</v>
      </c>
      <c r="F7" s="6">
        <v>1.2</v>
      </c>
      <c r="G7" s="6">
        <f t="shared" ref="G7:G13" si="1">C7*D7*F7</f>
        <v>0</v>
      </c>
      <c r="H7" s="1"/>
      <c r="I7" s="1"/>
    </row>
    <row r="8" spans="1:10" ht="30" customHeight="1" x14ac:dyDescent="0.25">
      <c r="A8" s="2"/>
      <c r="B8" s="49" t="s">
        <v>10</v>
      </c>
      <c r="C8" s="28">
        <v>12</v>
      </c>
      <c r="D8" s="6">
        <f>+BPU!C10</f>
        <v>0</v>
      </c>
      <c r="E8" s="6">
        <f t="shared" si="0"/>
        <v>0</v>
      </c>
      <c r="F8" s="6">
        <v>1.2</v>
      </c>
      <c r="G8" s="6">
        <f t="shared" si="1"/>
        <v>0</v>
      </c>
      <c r="H8" s="1"/>
      <c r="I8" s="1"/>
    </row>
    <row r="9" spans="1:10" ht="30" customHeight="1" x14ac:dyDescent="0.25">
      <c r="A9" s="2"/>
      <c r="B9" s="49" t="s">
        <v>11</v>
      </c>
      <c r="C9" s="28">
        <v>12</v>
      </c>
      <c r="D9" s="6">
        <f>+BPU!C11</f>
        <v>0</v>
      </c>
      <c r="E9" s="6">
        <f t="shared" si="0"/>
        <v>0</v>
      </c>
      <c r="F9" s="6">
        <v>1.2</v>
      </c>
      <c r="G9" s="6">
        <f t="shared" si="1"/>
        <v>0</v>
      </c>
      <c r="H9" s="1"/>
      <c r="I9" s="1"/>
    </row>
    <row r="10" spans="1:10" ht="30" customHeight="1" x14ac:dyDescent="0.25">
      <c r="A10" s="2"/>
      <c r="B10" s="49" t="s">
        <v>12</v>
      </c>
      <c r="C10" s="28">
        <v>12</v>
      </c>
      <c r="D10" s="6">
        <f>+BPU!C12</f>
        <v>0</v>
      </c>
      <c r="E10" s="6">
        <f t="shared" si="0"/>
        <v>0</v>
      </c>
      <c r="F10" s="6">
        <v>1.2</v>
      </c>
      <c r="G10" s="6">
        <f t="shared" si="1"/>
        <v>0</v>
      </c>
      <c r="H10" s="1"/>
      <c r="I10" s="1"/>
    </row>
    <row r="11" spans="1:10" ht="30" customHeight="1" x14ac:dyDescent="0.25">
      <c r="A11" s="2"/>
      <c r="B11" s="49" t="s">
        <v>55</v>
      </c>
      <c r="C11" s="28">
        <v>12</v>
      </c>
      <c r="D11" s="6">
        <f>+BPU!C13</f>
        <v>0</v>
      </c>
      <c r="E11" s="6">
        <f t="shared" si="0"/>
        <v>0</v>
      </c>
      <c r="F11" s="6">
        <v>1.2</v>
      </c>
      <c r="G11" s="6">
        <f t="shared" si="1"/>
        <v>0</v>
      </c>
      <c r="H11" s="1"/>
      <c r="I11" s="1"/>
    </row>
    <row r="12" spans="1:10" ht="30" customHeight="1" x14ac:dyDescent="0.25">
      <c r="A12" s="2"/>
      <c r="B12" s="49" t="s">
        <v>13</v>
      </c>
      <c r="C12" s="28">
        <v>12</v>
      </c>
      <c r="D12" s="6">
        <f>+BPU!C14</f>
        <v>0</v>
      </c>
      <c r="E12" s="6">
        <f t="shared" si="0"/>
        <v>0</v>
      </c>
      <c r="F12" s="6">
        <v>1.2</v>
      </c>
      <c r="G12" s="6">
        <f t="shared" si="1"/>
        <v>0</v>
      </c>
      <c r="H12" s="1"/>
      <c r="I12" s="1"/>
    </row>
    <row r="13" spans="1:10" ht="30" customHeight="1" x14ac:dyDescent="0.25">
      <c r="A13" s="5"/>
      <c r="B13" s="49" t="s">
        <v>14</v>
      </c>
      <c r="C13" s="28">
        <v>12</v>
      </c>
      <c r="D13" s="6">
        <f>+BPU!C15</f>
        <v>0</v>
      </c>
      <c r="E13" s="6">
        <f t="shared" si="0"/>
        <v>0</v>
      </c>
      <c r="F13" s="6">
        <v>1.2</v>
      </c>
      <c r="G13" s="6">
        <f t="shared" si="1"/>
        <v>0</v>
      </c>
      <c r="H13" s="1"/>
      <c r="I13" s="1"/>
    </row>
    <row r="14" spans="1:10" ht="35.25" customHeight="1" x14ac:dyDescent="0.25">
      <c r="A14" s="5"/>
      <c r="B14" s="92" t="s">
        <v>67</v>
      </c>
      <c r="C14" s="93"/>
      <c r="D14" s="94"/>
      <c r="E14" s="57">
        <f>SUM(E6:E13)</f>
        <v>0</v>
      </c>
      <c r="F14" s="57">
        <v>1.2</v>
      </c>
      <c r="G14" s="57">
        <f>SUM(G6:G13)</f>
        <v>0</v>
      </c>
      <c r="H14" s="1"/>
      <c r="I14" s="1"/>
    </row>
    <row r="15" spans="1:10" x14ac:dyDescent="0.25">
      <c r="A15" s="5"/>
      <c r="B15" s="2"/>
      <c r="C15" s="2"/>
      <c r="D15" s="2"/>
      <c r="E15" s="2"/>
      <c r="F15" s="2"/>
      <c r="G15" s="60">
        <f>E14*1.2-G14</f>
        <v>0</v>
      </c>
      <c r="H15" s="1"/>
      <c r="I15" s="1"/>
    </row>
    <row r="16" spans="1:10" ht="19.5" x14ac:dyDescent="0.25">
      <c r="A16" s="83" t="s">
        <v>15</v>
      </c>
      <c r="B16" s="83"/>
      <c r="C16" s="83"/>
      <c r="D16" s="83"/>
      <c r="E16" s="29"/>
      <c r="F16" s="23"/>
      <c r="G16" s="1"/>
      <c r="H16" s="1"/>
      <c r="I16" s="1"/>
    </row>
    <row r="17" spans="1:9" x14ac:dyDescent="0.25">
      <c r="A17" s="5"/>
      <c r="B17" s="5"/>
      <c r="C17" s="5"/>
      <c r="D17" s="5"/>
      <c r="E17" s="5"/>
      <c r="F17" s="5"/>
      <c r="G17" s="5"/>
      <c r="H17" s="1"/>
      <c r="I17" s="1"/>
    </row>
    <row r="18" spans="1:9" ht="45" customHeight="1" x14ac:dyDescent="0.25">
      <c r="A18" s="5"/>
      <c r="B18" s="38"/>
      <c r="C18" s="39" t="s">
        <v>58</v>
      </c>
      <c r="D18" s="39" t="s">
        <v>34</v>
      </c>
      <c r="E18" s="38" t="s">
        <v>63</v>
      </c>
      <c r="F18" s="40" t="s">
        <v>1</v>
      </c>
      <c r="G18" s="38" t="s">
        <v>37</v>
      </c>
      <c r="H18" s="1"/>
      <c r="I18" s="1"/>
    </row>
    <row r="19" spans="1:9" ht="26.25" customHeight="1" x14ac:dyDescent="0.25">
      <c r="A19" s="7"/>
      <c r="B19" s="49" t="s">
        <v>77</v>
      </c>
      <c r="C19" s="27">
        <v>144</v>
      </c>
      <c r="D19" s="6">
        <f>+BPU!C23</f>
        <v>0</v>
      </c>
      <c r="E19" s="20">
        <f>C19*D19</f>
        <v>0</v>
      </c>
      <c r="F19" s="20">
        <v>1.2</v>
      </c>
      <c r="G19" s="20">
        <f>C19*D19*F19</f>
        <v>0</v>
      </c>
      <c r="H19" s="1"/>
      <c r="I19" s="1"/>
    </row>
    <row r="20" spans="1:9" ht="33" customHeight="1" x14ac:dyDescent="0.25">
      <c r="A20" s="7"/>
      <c r="B20" s="92" t="s">
        <v>68</v>
      </c>
      <c r="C20" s="93"/>
      <c r="D20" s="94"/>
      <c r="E20" s="57">
        <f>SUM(E19:E19)</f>
        <v>0</v>
      </c>
      <c r="F20" s="57">
        <v>1.2</v>
      </c>
      <c r="G20" s="57">
        <f>SUM(G19:G19)</f>
        <v>0</v>
      </c>
      <c r="H20" s="1"/>
      <c r="I20" s="1"/>
    </row>
    <row r="21" spans="1:9" x14ac:dyDescent="0.25">
      <c r="A21" s="5"/>
      <c r="B21" s="13"/>
      <c r="C21" s="13"/>
      <c r="D21" s="13"/>
      <c r="E21" s="13"/>
      <c r="F21" s="13"/>
      <c r="G21" s="59">
        <f>E20*F20-G20</f>
        <v>0</v>
      </c>
      <c r="H21" s="1"/>
      <c r="I21" s="1"/>
    </row>
    <row r="22" spans="1:9" ht="19.5" x14ac:dyDescent="0.25">
      <c r="A22" s="83" t="s">
        <v>80</v>
      </c>
      <c r="B22" s="83"/>
      <c r="C22" s="83"/>
      <c r="D22" s="83"/>
      <c r="E22" s="29"/>
      <c r="F22" s="23"/>
      <c r="G22" s="13"/>
      <c r="H22" s="1"/>
      <c r="I22" s="1"/>
    </row>
    <row r="23" spans="1:9" x14ac:dyDescent="0.25">
      <c r="A23" s="5"/>
      <c r="B23" s="13"/>
      <c r="C23" s="13"/>
      <c r="D23" s="13"/>
      <c r="E23" s="13"/>
      <c r="F23" s="13"/>
      <c r="G23" s="13"/>
      <c r="H23" s="1"/>
      <c r="I23" s="1"/>
    </row>
    <row r="24" spans="1:9" ht="51" customHeight="1" x14ac:dyDescent="0.25">
      <c r="A24" s="9"/>
      <c r="B24" s="39"/>
      <c r="C24" s="39" t="s">
        <v>58</v>
      </c>
      <c r="D24" s="39" t="s">
        <v>34</v>
      </c>
      <c r="E24" s="38" t="s">
        <v>64</v>
      </c>
      <c r="F24" s="39" t="s">
        <v>1</v>
      </c>
      <c r="G24" s="38" t="s">
        <v>2</v>
      </c>
      <c r="H24" s="1"/>
      <c r="I24" s="1"/>
    </row>
    <row r="25" spans="1:9" ht="28.5" x14ac:dyDescent="0.25">
      <c r="A25" s="2"/>
      <c r="B25" s="49" t="s">
        <v>78</v>
      </c>
      <c r="C25" s="26">
        <v>144</v>
      </c>
      <c r="D25" s="21">
        <f>+BPU!C31</f>
        <v>0</v>
      </c>
      <c r="E25" s="21">
        <f>C25*D25</f>
        <v>0</v>
      </c>
      <c r="F25" s="21">
        <v>1.2</v>
      </c>
      <c r="G25" s="21">
        <f>C25*D25*F25</f>
        <v>0</v>
      </c>
      <c r="H25" s="1"/>
      <c r="I25" s="1"/>
    </row>
    <row r="26" spans="1:9" s="1" customFormat="1" ht="22.5" customHeight="1" x14ac:dyDescent="0.25">
      <c r="A26" s="5"/>
      <c r="B26" s="92" t="s">
        <v>79</v>
      </c>
      <c r="C26" s="93"/>
      <c r="D26" s="94"/>
      <c r="E26" s="57">
        <f>SUM(E25:E25)</f>
        <v>0</v>
      </c>
      <c r="F26" s="57">
        <v>1.2</v>
      </c>
      <c r="G26" s="57">
        <f>SUM(G25:G25)</f>
        <v>0</v>
      </c>
    </row>
    <row r="27" spans="1:9" ht="36.75" customHeight="1" x14ac:dyDescent="0.25">
      <c r="A27" s="70" t="s">
        <v>57</v>
      </c>
      <c r="B27" s="70"/>
      <c r="C27" s="70"/>
      <c r="D27" s="70"/>
      <c r="E27" s="30"/>
      <c r="F27" s="1"/>
      <c r="G27" s="60">
        <f>C25*D25*1.2-G26</f>
        <v>0</v>
      </c>
      <c r="H27" s="1"/>
      <c r="I27" s="2"/>
    </row>
    <row r="28" spans="1:9" ht="25.5" customHeight="1" x14ac:dyDescent="0.25">
      <c r="A28" s="30"/>
      <c r="B28" s="30"/>
      <c r="C28" s="30"/>
      <c r="D28" s="30"/>
      <c r="E28" s="30"/>
      <c r="F28" s="1"/>
      <c r="G28" s="1"/>
      <c r="H28" s="1"/>
      <c r="I28" s="2"/>
    </row>
    <row r="29" spans="1:9" ht="45" customHeight="1" x14ac:dyDescent="0.25">
      <c r="A29" s="10"/>
      <c r="B29" s="40" t="s">
        <v>29</v>
      </c>
      <c r="C29" s="40" t="s">
        <v>66</v>
      </c>
      <c r="D29" s="40" t="s">
        <v>60</v>
      </c>
      <c r="E29" s="40" t="s">
        <v>60</v>
      </c>
      <c r="F29" s="39" t="s">
        <v>1</v>
      </c>
      <c r="G29" s="40" t="s">
        <v>61</v>
      </c>
      <c r="H29" s="1"/>
      <c r="I29" s="1"/>
    </row>
    <row r="30" spans="1:9" ht="19.5" x14ac:dyDescent="0.25">
      <c r="A30" s="10"/>
      <c r="B30" s="47" t="s">
        <v>17</v>
      </c>
      <c r="C30" s="25">
        <v>24</v>
      </c>
      <c r="D30" s="54">
        <f>+BPU!I40</f>
        <v>0</v>
      </c>
      <c r="E30" s="54">
        <f>C30*D30</f>
        <v>0</v>
      </c>
      <c r="F30" s="41">
        <v>1.2</v>
      </c>
      <c r="G30" s="41">
        <f>C30*D30*F30</f>
        <v>0</v>
      </c>
      <c r="H30" s="1"/>
      <c r="I30" s="1"/>
    </row>
    <row r="31" spans="1:9" ht="19.5" x14ac:dyDescent="0.25">
      <c r="A31" s="10"/>
      <c r="B31" s="47" t="s">
        <v>18</v>
      </c>
      <c r="C31" s="25">
        <v>8</v>
      </c>
      <c r="D31" s="54">
        <f>+BPU!I41</f>
        <v>0</v>
      </c>
      <c r="E31" s="54">
        <f t="shared" ref="E31:E41" si="2">C31*D31</f>
        <v>0</v>
      </c>
      <c r="F31" s="41">
        <v>1.2</v>
      </c>
      <c r="G31" s="41">
        <f t="shared" ref="G31:G41" si="3">C31*D31*F31</f>
        <v>0</v>
      </c>
      <c r="H31" s="1"/>
      <c r="I31" s="1"/>
    </row>
    <row r="32" spans="1:9" ht="25.5" x14ac:dyDescent="0.25">
      <c r="A32" s="10"/>
      <c r="B32" s="47" t="s">
        <v>19</v>
      </c>
      <c r="C32" s="25">
        <v>16</v>
      </c>
      <c r="D32" s="54">
        <f>+BPU!I42</f>
        <v>0</v>
      </c>
      <c r="E32" s="54">
        <f t="shared" si="2"/>
        <v>0</v>
      </c>
      <c r="F32" s="41">
        <v>1.2</v>
      </c>
      <c r="G32" s="41">
        <f t="shared" si="3"/>
        <v>0</v>
      </c>
      <c r="H32" s="1"/>
      <c r="I32" s="1"/>
    </row>
    <row r="33" spans="1:9" ht="29.25" customHeight="1" x14ac:dyDescent="0.25">
      <c r="A33" s="10"/>
      <c r="B33" s="47" t="s">
        <v>20</v>
      </c>
      <c r="C33" s="25">
        <v>8</v>
      </c>
      <c r="D33" s="54">
        <f>+BPU!I43</f>
        <v>0</v>
      </c>
      <c r="E33" s="54">
        <f t="shared" si="2"/>
        <v>0</v>
      </c>
      <c r="F33" s="41">
        <v>1.2</v>
      </c>
      <c r="G33" s="41">
        <f t="shared" si="3"/>
        <v>0</v>
      </c>
      <c r="H33" s="1"/>
      <c r="I33" s="1"/>
    </row>
    <row r="34" spans="1:9" ht="25.5" x14ac:dyDescent="0.25">
      <c r="A34" s="10"/>
      <c r="B34" s="47" t="s">
        <v>21</v>
      </c>
      <c r="C34" s="25">
        <v>2</v>
      </c>
      <c r="D34" s="54">
        <f>+BPU!I44</f>
        <v>0</v>
      </c>
      <c r="E34" s="54">
        <f t="shared" si="2"/>
        <v>0</v>
      </c>
      <c r="F34" s="41">
        <v>1.2</v>
      </c>
      <c r="G34" s="41">
        <f t="shared" si="3"/>
        <v>0</v>
      </c>
      <c r="H34" s="1"/>
      <c r="I34" s="1"/>
    </row>
    <row r="35" spans="1:9" ht="19.5" x14ac:dyDescent="0.25">
      <c r="A35" s="10"/>
      <c r="B35" s="47" t="s">
        <v>22</v>
      </c>
      <c r="C35" s="25">
        <v>4</v>
      </c>
      <c r="D35" s="54">
        <f>+BPU!I45</f>
        <v>0</v>
      </c>
      <c r="E35" s="54">
        <f t="shared" si="2"/>
        <v>0</v>
      </c>
      <c r="F35" s="41">
        <v>1.2</v>
      </c>
      <c r="G35" s="41">
        <f t="shared" si="3"/>
        <v>0</v>
      </c>
      <c r="H35" s="1"/>
      <c r="I35" s="1"/>
    </row>
    <row r="36" spans="1:9" ht="19.5" x14ac:dyDescent="0.25">
      <c r="A36" s="10"/>
      <c r="B36" s="47" t="s">
        <v>23</v>
      </c>
      <c r="C36" s="25">
        <v>2</v>
      </c>
      <c r="D36" s="54">
        <f>+BPU!I46</f>
        <v>0</v>
      </c>
      <c r="E36" s="54">
        <f t="shared" si="2"/>
        <v>0</v>
      </c>
      <c r="F36" s="41">
        <v>1.2</v>
      </c>
      <c r="G36" s="41">
        <f t="shared" si="3"/>
        <v>0</v>
      </c>
      <c r="H36" s="1"/>
      <c r="I36" s="1"/>
    </row>
    <row r="37" spans="1:9" ht="19.5" x14ac:dyDescent="0.25">
      <c r="A37" s="10"/>
      <c r="B37" s="47" t="s">
        <v>24</v>
      </c>
      <c r="C37" s="25">
        <v>4</v>
      </c>
      <c r="D37" s="54">
        <f>+BPU!I47</f>
        <v>0</v>
      </c>
      <c r="E37" s="54">
        <f t="shared" si="2"/>
        <v>0</v>
      </c>
      <c r="F37" s="41">
        <v>1.2</v>
      </c>
      <c r="G37" s="41">
        <f t="shared" si="3"/>
        <v>0</v>
      </c>
      <c r="H37" s="1"/>
      <c r="I37" s="1"/>
    </row>
    <row r="38" spans="1:9" ht="25.5" x14ac:dyDescent="0.25">
      <c r="A38" s="10"/>
      <c r="B38" s="47" t="s">
        <v>25</v>
      </c>
      <c r="C38" s="25">
        <v>2</v>
      </c>
      <c r="D38" s="54">
        <f>+BPU!I48</f>
        <v>0</v>
      </c>
      <c r="E38" s="54">
        <f t="shared" si="2"/>
        <v>0</v>
      </c>
      <c r="F38" s="41">
        <v>1.2</v>
      </c>
      <c r="G38" s="41">
        <f t="shared" si="3"/>
        <v>0</v>
      </c>
      <c r="H38" s="1"/>
      <c r="I38" s="1"/>
    </row>
    <row r="39" spans="1:9" ht="19.5" x14ac:dyDescent="0.25">
      <c r="A39" s="10"/>
      <c r="B39" s="47" t="s">
        <v>26</v>
      </c>
      <c r="C39" s="25">
        <v>1</v>
      </c>
      <c r="D39" s="54">
        <f>+BPU!I49</f>
        <v>0</v>
      </c>
      <c r="E39" s="54">
        <f t="shared" si="2"/>
        <v>0</v>
      </c>
      <c r="F39" s="41">
        <v>1.2</v>
      </c>
      <c r="G39" s="41">
        <f t="shared" si="3"/>
        <v>0</v>
      </c>
      <c r="H39" s="1"/>
      <c r="I39" s="1"/>
    </row>
    <row r="40" spans="1:9" ht="19.5" x14ac:dyDescent="0.25">
      <c r="A40" s="10"/>
      <c r="B40" s="47" t="s">
        <v>27</v>
      </c>
      <c r="C40" s="25">
        <v>1</v>
      </c>
      <c r="D40" s="54">
        <f>+BPU!I50</f>
        <v>0</v>
      </c>
      <c r="E40" s="54">
        <f t="shared" si="2"/>
        <v>0</v>
      </c>
      <c r="F40" s="41">
        <v>1.2</v>
      </c>
      <c r="G40" s="41">
        <f t="shared" si="3"/>
        <v>0</v>
      </c>
      <c r="H40" s="1"/>
      <c r="I40" s="1"/>
    </row>
    <row r="41" spans="1:9" ht="34.5" customHeight="1" x14ac:dyDescent="0.25">
      <c r="A41" s="10"/>
      <c r="B41" s="47" t="s">
        <v>28</v>
      </c>
      <c r="C41" s="25">
        <v>1</v>
      </c>
      <c r="D41" s="55">
        <f>+BPU!I51</f>
        <v>0</v>
      </c>
      <c r="E41" s="54">
        <f t="shared" si="2"/>
        <v>0</v>
      </c>
      <c r="F41" s="56">
        <v>1.2</v>
      </c>
      <c r="G41" s="41">
        <f t="shared" si="3"/>
        <v>0</v>
      </c>
      <c r="H41" s="1"/>
      <c r="I41" s="1"/>
    </row>
    <row r="42" spans="1:9" ht="27" customHeight="1" x14ac:dyDescent="0.25">
      <c r="B42" s="92" t="s">
        <v>69</v>
      </c>
      <c r="C42" s="93"/>
      <c r="D42" s="94"/>
      <c r="E42" s="57">
        <f>SUM(E30:E41)</f>
        <v>0</v>
      </c>
      <c r="F42" s="57">
        <v>1.2</v>
      </c>
      <c r="G42" s="57">
        <f>SUM(G30:G41)</f>
        <v>0</v>
      </c>
      <c r="H42" s="1"/>
      <c r="I42" s="1"/>
    </row>
    <row r="43" spans="1:9" s="1" customFormat="1" x14ac:dyDescent="0.25">
      <c r="G43" s="60">
        <f>E42*F42-G42</f>
        <v>0</v>
      </c>
    </row>
    <row r="44" spans="1:9" s="1" customFormat="1" x14ac:dyDescent="0.25"/>
    <row r="45" spans="1:9" s="1" customFormat="1" x14ac:dyDescent="0.25"/>
    <row r="46" spans="1:9" ht="19.5" x14ac:dyDescent="0.25">
      <c r="A46" s="83" t="s">
        <v>3</v>
      </c>
      <c r="B46" s="83"/>
      <c r="C46" s="11"/>
      <c r="D46" s="11"/>
      <c r="E46" s="11"/>
      <c r="F46" s="11"/>
      <c r="G46" s="12"/>
      <c r="H46" s="1"/>
      <c r="I46" s="1"/>
    </row>
    <row r="47" spans="1:9" ht="19.5" x14ac:dyDescent="0.25">
      <c r="A47" s="29"/>
      <c r="B47" s="29"/>
      <c r="C47" s="11"/>
      <c r="D47" s="11"/>
      <c r="E47" s="11"/>
      <c r="F47" s="11"/>
      <c r="G47" s="12"/>
      <c r="H47" s="1"/>
      <c r="I47" s="1"/>
    </row>
    <row r="48" spans="1:9" ht="39.75" customHeight="1" x14ac:dyDescent="0.25">
      <c r="A48" s="1"/>
      <c r="B48" s="13"/>
      <c r="C48" s="40" t="s">
        <v>66</v>
      </c>
      <c r="D48" s="40" t="s">
        <v>35</v>
      </c>
      <c r="E48" s="40" t="s">
        <v>63</v>
      </c>
      <c r="F48" s="40" t="s">
        <v>30</v>
      </c>
      <c r="G48" s="39" t="s">
        <v>65</v>
      </c>
      <c r="H48" s="1"/>
      <c r="I48" s="1"/>
    </row>
    <row r="49" spans="1:9" ht="21.75" customHeight="1" x14ac:dyDescent="0.25">
      <c r="A49" s="15"/>
      <c r="B49" s="16" t="s">
        <v>4</v>
      </c>
      <c r="C49" s="31">
        <v>24</v>
      </c>
      <c r="D49" s="58">
        <f>+BPU!C62</f>
        <v>0</v>
      </c>
      <c r="E49" s="58">
        <f>C49*D49</f>
        <v>0</v>
      </c>
      <c r="F49" s="6">
        <v>1.2</v>
      </c>
      <c r="G49" s="6">
        <f>E49*F49</f>
        <v>0</v>
      </c>
      <c r="H49" s="1"/>
      <c r="I49" s="1"/>
    </row>
    <row r="50" spans="1:9" s="1" customFormat="1" ht="24" customHeight="1" x14ac:dyDescent="0.25">
      <c r="B50" s="92" t="s">
        <v>70</v>
      </c>
      <c r="C50" s="93"/>
      <c r="D50" s="94"/>
      <c r="E50" s="57">
        <f>SUM(E49)</f>
        <v>0</v>
      </c>
      <c r="F50" s="57">
        <v>1.2</v>
      </c>
      <c r="G50" s="57">
        <f>SUM(G49)</f>
        <v>0</v>
      </c>
    </row>
    <row r="51" spans="1:9" s="1" customFormat="1" x14ac:dyDescent="0.25">
      <c r="G51" s="60">
        <f>E50*F50-G50</f>
        <v>0</v>
      </c>
    </row>
    <row r="52" spans="1:9" s="1" customFormat="1" x14ac:dyDescent="0.25"/>
    <row r="53" spans="1:9" s="1" customFormat="1" x14ac:dyDescent="0.25"/>
    <row r="54" spans="1:9" s="1" customFormat="1" ht="38.25" customHeight="1" x14ac:dyDescent="0.25">
      <c r="B54" s="92" t="s">
        <v>71</v>
      </c>
      <c r="C54" s="93"/>
      <c r="D54" s="94"/>
      <c r="E54" s="57">
        <f>+E14+E20+E26+E42+E50</f>
        <v>0</v>
      </c>
      <c r="F54" s="57">
        <v>1.2</v>
      </c>
      <c r="G54" s="57">
        <f>+G14+G20+G26+G42+G50</f>
        <v>0</v>
      </c>
    </row>
    <row r="55" spans="1:9" s="1" customFormat="1" x14ac:dyDescent="0.25">
      <c r="G55" s="60">
        <f>E54*F54-G54</f>
        <v>0</v>
      </c>
    </row>
    <row r="56" spans="1:9" s="1" customFormat="1" x14ac:dyDescent="0.25"/>
    <row r="57" spans="1:9" s="1" customFormat="1" x14ac:dyDescent="0.25"/>
    <row r="58" spans="1:9" s="1" customFormat="1" x14ac:dyDescent="0.25"/>
    <row r="59" spans="1:9" s="1" customFormat="1" x14ac:dyDescent="0.25"/>
    <row r="60" spans="1:9" s="1" customFormat="1" x14ac:dyDescent="0.25"/>
    <row r="61" spans="1:9" s="1" customFormat="1" x14ac:dyDescent="0.25"/>
    <row r="62" spans="1:9" s="1" customFormat="1" x14ac:dyDescent="0.25"/>
    <row r="63" spans="1:9" s="1" customFormat="1" x14ac:dyDescent="0.25"/>
    <row r="64" spans="1:9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pans="8:9" s="1" customFormat="1" x14ac:dyDescent="0.25"/>
    <row r="242" spans="8:9" s="1" customFormat="1" x14ac:dyDescent="0.25"/>
    <row r="243" spans="8:9" s="1" customFormat="1" x14ac:dyDescent="0.25"/>
    <row r="244" spans="8:9" s="1" customFormat="1" x14ac:dyDescent="0.25"/>
    <row r="245" spans="8:9" s="1" customFormat="1" x14ac:dyDescent="0.25"/>
    <row r="246" spans="8:9" s="1" customFormat="1" x14ac:dyDescent="0.25"/>
    <row r="247" spans="8:9" s="1" customFormat="1" x14ac:dyDescent="0.25"/>
    <row r="248" spans="8:9" s="1" customFormat="1" x14ac:dyDescent="0.25"/>
    <row r="249" spans="8:9" s="1" customFormat="1" x14ac:dyDescent="0.25"/>
    <row r="250" spans="8:9" s="1" customFormat="1" x14ac:dyDescent="0.25"/>
    <row r="251" spans="8:9" s="1" customFormat="1" x14ac:dyDescent="0.25"/>
    <row r="252" spans="8:9" s="1" customFormat="1" x14ac:dyDescent="0.25"/>
    <row r="253" spans="8:9" s="1" customFormat="1" x14ac:dyDescent="0.25"/>
    <row r="254" spans="8:9" s="1" customFormat="1" x14ac:dyDescent="0.25"/>
    <row r="255" spans="8:9" x14ac:dyDescent="0.25">
      <c r="H255" s="1"/>
      <c r="I255" s="1"/>
    </row>
  </sheetData>
  <sheetProtection password="CF68" sheet="1" objects="1" scenarios="1"/>
  <mergeCells count="13">
    <mergeCell ref="A1:H1"/>
    <mergeCell ref="A4:D4"/>
    <mergeCell ref="A16:D16"/>
    <mergeCell ref="B50:D50"/>
    <mergeCell ref="B54:D54"/>
    <mergeCell ref="A46:B46"/>
    <mergeCell ref="A2:I2"/>
    <mergeCell ref="B14:D14"/>
    <mergeCell ref="B20:D20"/>
    <mergeCell ref="B42:D42"/>
    <mergeCell ref="A27:D27"/>
    <mergeCell ref="A22:D22"/>
    <mergeCell ref="B26:D26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ORLU Nathalie</dc:creator>
  <cp:lastModifiedBy>LATOUILLE Marie-amélie</cp:lastModifiedBy>
  <dcterms:created xsi:type="dcterms:W3CDTF">2020-11-12T13:01:59Z</dcterms:created>
  <dcterms:modified xsi:type="dcterms:W3CDTF">2025-06-13T08:57:24Z</dcterms:modified>
</cp:coreProperties>
</file>